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 activeTab="2"/>
  </bookViews>
  <sheets>
    <sheet name="Лист2" sheetId="2" r:id="rId1"/>
    <sheet name="Лист3" sheetId="3" r:id="rId2"/>
    <sheet name="март" sheetId="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4" i="4" l="1"/>
  <c r="E24" i="4"/>
  <c r="B24" i="4" s="1"/>
  <c r="O23" i="4"/>
  <c r="N23" i="4"/>
  <c r="M23" i="4"/>
  <c r="H23" i="4"/>
  <c r="G23" i="4"/>
  <c r="L22" i="4"/>
  <c r="L23" i="4" s="1"/>
  <c r="K22" i="4"/>
  <c r="K23" i="4" s="1"/>
  <c r="J22" i="4"/>
  <c r="J23" i="4" s="1"/>
  <c r="E22" i="4"/>
  <c r="D22" i="4"/>
  <c r="D23" i="4" s="1"/>
  <c r="C22" i="4"/>
  <c r="B22" i="4" s="1"/>
  <c r="I21" i="4"/>
  <c r="E21" i="4"/>
  <c r="B21" i="4"/>
  <c r="I20" i="4"/>
  <c r="F20" i="4"/>
  <c r="F23" i="4" s="1"/>
  <c r="E20" i="4"/>
  <c r="E23" i="4" s="1"/>
  <c r="O19" i="4"/>
  <c r="O25" i="4" s="1"/>
  <c r="N19" i="4"/>
  <c r="M19" i="4"/>
  <c r="M25" i="4" s="1"/>
  <c r="L19" i="4"/>
  <c r="K19" i="4"/>
  <c r="J19" i="4"/>
  <c r="I19" i="4"/>
  <c r="D19" i="4"/>
  <c r="C19" i="4"/>
  <c r="I18" i="4"/>
  <c r="H18" i="4"/>
  <c r="G18" i="4"/>
  <c r="E18" i="4"/>
  <c r="B18" i="4" s="1"/>
  <c r="I17" i="4"/>
  <c r="G17" i="4"/>
  <c r="G19" i="4" s="1"/>
  <c r="F17" i="4"/>
  <c r="F19" i="4" s="1"/>
  <c r="E17" i="4"/>
  <c r="E19" i="4" s="1"/>
  <c r="L16" i="4"/>
  <c r="I16" i="4" s="1"/>
  <c r="E16" i="4"/>
  <c r="B16" i="4" s="1"/>
  <c r="L15" i="4"/>
  <c r="I15" i="4" s="1"/>
  <c r="E15" i="4"/>
  <c r="B15" i="4" s="1"/>
  <c r="L14" i="4"/>
  <c r="E14" i="4"/>
  <c r="B14" i="4" s="1"/>
  <c r="I13" i="4"/>
  <c r="E13" i="4"/>
  <c r="B13" i="4"/>
  <c r="I12" i="4"/>
  <c r="G12" i="4"/>
  <c r="B12" i="4" s="1"/>
  <c r="I11" i="4"/>
  <c r="G11" i="4"/>
  <c r="F11" i="4"/>
  <c r="B11" i="4" s="1"/>
  <c r="I10" i="4"/>
  <c r="F10" i="4"/>
  <c r="E10" i="4"/>
  <c r="B10" i="4" s="1"/>
  <c r="K9" i="4"/>
  <c r="G9" i="4"/>
  <c r="E9" i="4"/>
  <c r="D9" i="4"/>
  <c r="G25" i="4" l="1"/>
  <c r="D25" i="4"/>
  <c r="L25" i="4"/>
  <c r="J25" i="4"/>
  <c r="N25" i="4"/>
  <c r="E25" i="4"/>
  <c r="K25" i="4"/>
  <c r="F25" i="4"/>
  <c r="I23" i="4"/>
  <c r="B9" i="4"/>
  <c r="I9" i="4"/>
  <c r="I14" i="4"/>
  <c r="B17" i="4"/>
  <c r="H19" i="4"/>
  <c r="H25" i="4" s="1"/>
  <c r="B20" i="4"/>
  <c r="C23" i="4"/>
  <c r="B23" i="4" s="1"/>
  <c r="I22" i="4"/>
  <c r="B19" i="4" l="1"/>
  <c r="B25" i="4" s="1"/>
  <c r="C25" i="4"/>
  <c r="I25" i="4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<sst xmlns="http://schemas.openxmlformats.org/spreadsheetml/2006/main" count="37" uniqueCount="31">
  <si>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</si>
  <si>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</si>
  <si>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</si>
  <si>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</si>
  <si>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</si>
  <si>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</si>
  <si>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</si>
  <si>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</si>
  <si>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</si>
  <si>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</si>
  <si>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</si>
  <si>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</si>
  <si>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</si>
  <si>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</si>
  <si>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</si>
  <si>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</si>
  <si>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</si>
  <si>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</si>
  <si>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</si>
  <si>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</si>
  <si>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</si>
  <si>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</si>
  <si>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</si>
  <si>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</si>
  <si>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</si>
  <si>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</si>
  <si>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</si>
  <si>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</si>
  <si>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</si>
  <si>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март  2015г</t>
  </si>
  <si>
    <t>ОАО "МРСК Юга"-"Волгоградэнерго"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</si>
</sst>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G71">
            <v>412.21800000000002</v>
          </cell>
        </row>
        <row r="72">
          <cell r="G72">
            <v>7368.6019999999999</v>
          </cell>
        </row>
        <row r="73">
          <cell r="G73">
            <v>84.325000000000003</v>
          </cell>
        </row>
        <row r="77">
          <cell r="G77">
            <v>13.03</v>
          </cell>
        </row>
        <row r="96">
          <cell r="G96">
            <v>20942.495999999999</v>
          </cell>
        </row>
        <row r="98">
          <cell r="G98">
            <v>1243.431</v>
          </cell>
        </row>
        <row r="99">
          <cell r="G99">
            <v>166.774</v>
          </cell>
        </row>
      </sheetData>
      <sheetData sheetId="4">
        <row r="69">
          <cell r="E69">
            <v>669.13599999999997</v>
          </cell>
          <cell r="G69">
            <v>608.40099999999995</v>
          </cell>
        </row>
        <row r="70">
          <cell r="G70">
            <v>638.68399999999997</v>
          </cell>
        </row>
      </sheetData>
      <sheetData sheetId="5">
        <row r="63">
          <cell r="E63">
            <v>27991.579000000002</v>
          </cell>
          <cell r="G63">
            <v>27149.554</v>
          </cell>
        </row>
        <row r="64">
          <cell r="G64">
            <v>20330.037</v>
          </cell>
        </row>
        <row r="65">
          <cell r="G65">
            <v>6767.5039999999999</v>
          </cell>
        </row>
        <row r="98">
          <cell r="G98">
            <v>622.67399999999998</v>
          </cell>
        </row>
        <row r="99">
          <cell r="G99">
            <v>106.849</v>
          </cell>
        </row>
        <row r="111">
          <cell r="G111">
            <v>4.0369999999999999</v>
          </cell>
        </row>
        <row r="121">
          <cell r="G121">
            <v>3025.817</v>
          </cell>
        </row>
      </sheetData>
      <sheetData sheetId="6"/>
      <sheetData sheetId="7">
        <row r="68">
          <cell r="E68">
            <v>73300.544999999998</v>
          </cell>
          <cell r="G68">
            <v>70954.039000000004</v>
          </cell>
        </row>
        <row r="73">
          <cell r="G73">
            <v>97.466999999999999</v>
          </cell>
        </row>
      </sheetData>
      <sheetData sheetId="8">
        <row r="70">
          <cell r="E70">
            <v>27652.276999999998</v>
          </cell>
          <cell r="G70">
            <v>28395.773000000001</v>
          </cell>
        </row>
        <row r="75">
          <cell r="G75">
            <v>42.128</v>
          </cell>
        </row>
      </sheetData>
      <sheetData sheetId="9"/>
      <sheetData sheetId="10">
        <row r="68">
          <cell r="E68">
            <v>24787.421999999999</v>
          </cell>
          <cell r="G68">
            <v>24506.38</v>
          </cell>
        </row>
        <row r="73">
          <cell r="G73">
            <v>35.256</v>
          </cell>
        </row>
      </sheetData>
      <sheetData sheetId="11"/>
      <sheetData sheetId="12">
        <row r="69">
          <cell r="E69">
            <v>239.79300000000001</v>
          </cell>
          <cell r="G69">
            <v>222.828</v>
          </cell>
        </row>
        <row r="70">
          <cell r="G70">
            <v>18.97</v>
          </cell>
        </row>
      </sheetData>
      <sheetData sheetId="13">
        <row r="69">
          <cell r="E69">
            <v>3838.4960000000001</v>
          </cell>
          <cell r="G69">
            <v>4519.25</v>
          </cell>
        </row>
      </sheetData>
      <sheetData sheetId="14">
        <row r="69">
          <cell r="E69">
            <v>1789.8520000000001</v>
          </cell>
          <cell r="G69">
            <v>676.35299999999995</v>
          </cell>
        </row>
      </sheetData>
      <sheetData sheetId="15">
        <row r="69">
          <cell r="E69">
            <v>36749.544000000002</v>
          </cell>
          <cell r="G69">
            <v>42779.167000000001</v>
          </cell>
        </row>
        <row r="70">
          <cell r="G70">
            <v>22901.682000000001</v>
          </cell>
        </row>
        <row r="71">
          <cell r="G71">
            <v>2144.7939999999999</v>
          </cell>
        </row>
        <row r="76">
          <cell r="G76">
            <v>59.323</v>
          </cell>
        </row>
        <row r="77">
          <cell r="G77">
            <v>48.055</v>
          </cell>
        </row>
        <row r="78">
          <cell r="G78">
            <v>3.0920000000000001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A4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3" t="s">
        <v>29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16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8" t="s">
        <v>6</v>
      </c>
      <c r="B7" s="20" t="s">
        <v>25</v>
      </c>
      <c r="C7" s="22" t="s">
        <v>27</v>
      </c>
      <c r="D7" s="23"/>
      <c r="E7" s="23"/>
      <c r="F7" s="23"/>
      <c r="G7" s="23"/>
      <c r="H7" s="24"/>
      <c r="I7" s="20" t="s">
        <v>26</v>
      </c>
      <c r="J7" s="22" t="s">
        <v>28</v>
      </c>
      <c r="K7" s="23"/>
      <c r="L7" s="23"/>
      <c r="M7" s="23"/>
      <c r="N7" s="23"/>
      <c r="O7" s="2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19"/>
      <c r="B8" s="21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21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 t="shared" ref="B9:B24" si="0">SUM(C9:H9)</f>
        <v>7865.1449999999995</v>
      </c>
      <c r="C9" s="11"/>
      <c r="D9" s="11">
        <f>[1]Ижсталь!$G$72</f>
        <v>7368.6019999999999</v>
      </c>
      <c r="E9" s="11">
        <f>[1]Ижсталь!$G$71</f>
        <v>412.21800000000002</v>
      </c>
      <c r="F9" s="11"/>
      <c r="G9" s="11">
        <f>[1]Ижсталь!$G$73</f>
        <v>84.325000000000003</v>
      </c>
      <c r="H9" s="11"/>
      <c r="I9" s="11">
        <f t="shared" ref="I9:I24" si="1">SUM(J9:O9)</f>
        <v>13.03</v>
      </c>
      <c r="J9" s="11"/>
      <c r="K9" s="11">
        <f>[1]Ижсталь!$G$77</f>
        <v>13.03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si="0"/>
        <v>1247.085</v>
      </c>
      <c r="C10" s="11"/>
      <c r="D10" s="11"/>
      <c r="E10" s="12">
        <f>[1]ЮУНК!$G$69</f>
        <v>608.40099999999995</v>
      </c>
      <c r="F10" s="11">
        <f>[1]ЮУНК!$G$70</f>
        <v>638.68399999999997</v>
      </c>
      <c r="G10" s="11"/>
      <c r="H10" s="11"/>
      <c r="I10" s="11">
        <f t="shared" si="1"/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729.52300000000002</v>
      </c>
      <c r="C11" s="11"/>
      <c r="D11" s="11"/>
      <c r="E11" s="11"/>
      <c r="F11" s="11">
        <f>'[1]Междуреч (2)'!$G$98</f>
        <v>622.67399999999998</v>
      </c>
      <c r="G11" s="11">
        <f>'[1]Междуреч (2)'!$G$99</f>
        <v>106.849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4.0369999999999999</v>
      </c>
      <c r="C12" s="11"/>
      <c r="D12" s="11"/>
      <c r="E12" s="11"/>
      <c r="F12" s="11"/>
      <c r="G12" s="11">
        <f>'[1]Междуреч (2)'!$G$111</f>
        <v>4.0369999999999999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3025.817</v>
      </c>
      <c r="C13" s="11"/>
      <c r="D13" s="11"/>
      <c r="E13" s="11">
        <f>'[1]Междуреч (2)'!$G$121</f>
        <v>3025.817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70954.039000000004</v>
      </c>
      <c r="C14" s="11"/>
      <c r="D14" s="11"/>
      <c r="E14" s="11">
        <f>[1]БЗФ!$G$68</f>
        <v>70954.039000000004</v>
      </c>
      <c r="F14" s="11"/>
      <c r="G14" s="11"/>
      <c r="H14" s="11"/>
      <c r="I14" s="11">
        <f t="shared" si="1"/>
        <v>97.466999999999999</v>
      </c>
      <c r="J14" s="11"/>
      <c r="K14" s="11"/>
      <c r="L14" s="11">
        <f>[1]БЗФ!$G$73</f>
        <v>97.466999999999999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28395.773000000001</v>
      </c>
      <c r="C15" s="11"/>
      <c r="D15" s="11"/>
      <c r="E15" s="11">
        <f>[1]БМК!$G$70</f>
        <v>28395.773000000001</v>
      </c>
      <c r="F15" s="11"/>
      <c r="G15" s="11"/>
      <c r="H15" s="11"/>
      <c r="I15" s="11">
        <f t="shared" si="1"/>
        <v>42.128</v>
      </c>
      <c r="J15" s="11"/>
      <c r="K15" s="11"/>
      <c r="L15" s="11">
        <f>[1]БМК!$G$75</f>
        <v>42.128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24506.38</v>
      </c>
      <c r="C16" s="11"/>
      <c r="D16" s="11"/>
      <c r="E16" s="11">
        <f>[1]Якутуголь!$G$68</f>
        <v>24506.38</v>
      </c>
      <c r="F16" s="11"/>
      <c r="G16" s="11"/>
      <c r="H16" s="11"/>
      <c r="I16" s="11">
        <f t="shared" si="1"/>
        <v>35.256</v>
      </c>
      <c r="J16" s="11"/>
      <c r="K16" s="11"/>
      <c r="L16" s="11">
        <f>[1]Якутуголь!$G$73</f>
        <v>35.256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54247.095000000001</v>
      </c>
      <c r="C17" s="11"/>
      <c r="D17" s="11"/>
      <c r="E17" s="11">
        <f>'[1]Междуреч (2)'!$G$63</f>
        <v>27149.554</v>
      </c>
      <c r="F17" s="11">
        <f>'[1]Междуреч (2)'!$G$64</f>
        <v>20330.037</v>
      </c>
      <c r="G17" s="11">
        <f>'[1]Междуреч (2)'!$G$65</f>
        <v>6767.5039999999999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22352.701000000001</v>
      </c>
      <c r="C18" s="11"/>
      <c r="D18" s="11"/>
      <c r="E18" s="11">
        <f>[1]Ижсталь!$G$96</f>
        <v>20942.495999999999</v>
      </c>
      <c r="F18" s="11"/>
      <c r="G18" s="11">
        <f>[1]Ижсталь!$G$98</f>
        <v>1243.431</v>
      </c>
      <c r="H18" s="11">
        <f>[1]Ижсталь!$G$99</f>
        <v>166.774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76599.796000000002</v>
      </c>
      <c r="C19" s="11">
        <f t="shared" ref="C19:H19" si="2">SUM(C17:C18)</f>
        <v>0</v>
      </c>
      <c r="D19" s="11">
        <f t="shared" si="2"/>
        <v>0</v>
      </c>
      <c r="E19" s="11">
        <f t="shared" si="2"/>
        <v>48092.05</v>
      </c>
      <c r="F19" s="11">
        <f t="shared" si="2"/>
        <v>20330.037</v>
      </c>
      <c r="G19" s="11">
        <f t="shared" si="2"/>
        <v>8010.9349999999995</v>
      </c>
      <c r="H19" s="11">
        <f t="shared" si="2"/>
        <v>166.774</v>
      </c>
      <c r="I19" s="11">
        <f t="shared" si="1"/>
        <v>0</v>
      </c>
      <c r="J19" s="11">
        <f t="shared" ref="J19:O19" si="3">SUM(J17:J18)</f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1">
        <f t="shared" si="3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241.798</v>
      </c>
      <c r="C20" s="11"/>
      <c r="D20" s="11"/>
      <c r="E20" s="11">
        <f>[1]Балтика!$G$69</f>
        <v>222.828</v>
      </c>
      <c r="F20" s="11">
        <f>[1]Балтика!$G$70</f>
        <v>18.97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4519.25</v>
      </c>
      <c r="C21" s="11"/>
      <c r="D21" s="11"/>
      <c r="E21" s="11">
        <f>[1]УралКУЗ!$G$69</f>
        <v>4519.25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67825.643000000011</v>
      </c>
      <c r="C22" s="11">
        <f>[1]ЧМК!$G$70</f>
        <v>22901.682000000001</v>
      </c>
      <c r="D22" s="11">
        <f>[1]ЧМК!$G$71</f>
        <v>2144.7939999999999</v>
      </c>
      <c r="E22" s="11">
        <f>[1]ЧМК!$G$69</f>
        <v>42779.167000000001</v>
      </c>
      <c r="F22" s="11"/>
      <c r="G22" s="11"/>
      <c r="H22" s="11"/>
      <c r="I22" s="11">
        <f t="shared" si="1"/>
        <v>110.47</v>
      </c>
      <c r="J22" s="11">
        <f>[1]ЧМК!$G$77</f>
        <v>48.055</v>
      </c>
      <c r="K22" s="11">
        <f>[1]ЧМК!$G$78</f>
        <v>3.0920000000000001</v>
      </c>
      <c r="L22" s="11">
        <f>[1]ЧМК!$G$76</f>
        <v>59.323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72586.691000000006</v>
      </c>
      <c r="C23" s="11">
        <f t="shared" ref="C23:H23" si="4">SUM(C20:C22)</f>
        <v>22901.682000000001</v>
      </c>
      <c r="D23" s="11">
        <f t="shared" si="4"/>
        <v>2144.7939999999999</v>
      </c>
      <c r="E23" s="11">
        <f t="shared" si="4"/>
        <v>47521.245000000003</v>
      </c>
      <c r="F23" s="11">
        <f t="shared" si="4"/>
        <v>18.97</v>
      </c>
      <c r="G23" s="11">
        <f t="shared" si="4"/>
        <v>0</v>
      </c>
      <c r="H23" s="11">
        <f t="shared" si="4"/>
        <v>0</v>
      </c>
      <c r="I23" s="11">
        <f t="shared" si="1"/>
        <v>110.47</v>
      </c>
      <c r="J23" s="11">
        <f t="shared" ref="J23:O23" si="5">SUM(J20:J22)</f>
        <v>48.055</v>
      </c>
      <c r="K23" s="11">
        <f t="shared" si="5"/>
        <v>3.0920000000000001</v>
      </c>
      <c r="L23" s="11">
        <f t="shared" si="5"/>
        <v>59.323</v>
      </c>
      <c r="M23" s="11">
        <f t="shared" si="5"/>
        <v>0</v>
      </c>
      <c r="N23" s="11">
        <f t="shared" si="5"/>
        <v>0</v>
      </c>
      <c r="O23" s="11">
        <f t="shared" si="5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676.35299999999995</v>
      </c>
      <c r="C24" s="11"/>
      <c r="D24" s="11"/>
      <c r="E24" s="11">
        <f>'[1]Волга-ФЭСТ'!$G$69</f>
        <v>676.35299999999995</v>
      </c>
      <c r="F24" s="11"/>
      <c r="G24" s="11"/>
      <c r="H24" s="11"/>
      <c r="I24" s="11">
        <f t="shared" si="1"/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O25" si="6">SUM(B9:B24)</f>
        <v>435777.12600000005</v>
      </c>
      <c r="C25" s="11">
        <f t="shared" si="6"/>
        <v>45803.364000000001</v>
      </c>
      <c r="D25" s="11">
        <f t="shared" si="6"/>
        <v>11658.19</v>
      </c>
      <c r="E25" s="11">
        <f t="shared" si="6"/>
        <v>319805.571</v>
      </c>
      <c r="F25" s="11">
        <f t="shared" si="6"/>
        <v>41959.372000000003</v>
      </c>
      <c r="G25" s="11">
        <f t="shared" si="6"/>
        <v>16217.081</v>
      </c>
      <c r="H25" s="11">
        <f t="shared" si="6"/>
        <v>333.548</v>
      </c>
      <c r="I25" s="11">
        <f t="shared" si="6"/>
        <v>408.82100000000003</v>
      </c>
      <c r="J25" s="11">
        <f t="shared" si="6"/>
        <v>96.11</v>
      </c>
      <c r="K25" s="11">
        <f t="shared" si="6"/>
        <v>19.213999999999999</v>
      </c>
      <c r="L25" s="11">
        <f t="shared" si="6"/>
        <v>293.49700000000001</v>
      </c>
      <c r="M25" s="11">
        <f t="shared" si="6"/>
        <v>0</v>
      </c>
      <c r="N25" s="11">
        <f t="shared" si="6"/>
        <v>0</v>
      </c>
      <c r="O25" s="11">
        <f t="shared" si="6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A4:O4"/>
    <mergeCell ref="A5:O5"/>
    <mergeCell ref="A6:O6"/>
    <mergeCell ref="A7:A8"/>
    <mergeCell ref="B7:B8"/>
    <mergeCell ref="C7:H7"/>
    <mergeCell ref="I7:I8"/>
    <mergeCell ref="J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март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2016-07-25T12:13:37Z</dcterms:modified>
</cp:coreProperties>
</file>